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9. Абонентский отдел\НЕ УДАЛЯТЬ Информационный обмен\Отчеты\Для сайта\2024-03\"/>
    </mc:Choice>
  </mc:AlternateContent>
  <xr:revisionPtr revIDLastSave="0" documentId="13_ncr:1_{E543FB4F-0216-41C4-A825-4A8564A219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DSheet" sheetId="1" r:id="rId1"/>
    <sheet name="Лист1" sheetId="2" state="hidden" r:id="rId2"/>
  </sheets>
  <definedNames>
    <definedName name="_xlnm._FilterDatabase" localSheetId="0" hidden="1">TDSheet!$A$6:$K$42</definedName>
  </definedNames>
  <calcPr calcId="181029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I8" i="1"/>
  <c r="J43" i="1" l="1"/>
  <c r="L8" i="1"/>
  <c r="H43" i="1" l="1"/>
  <c r="I43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8" i="1"/>
  <c r="K24" i="1" l="1"/>
  <c r="K41" i="1"/>
  <c r="K37" i="1"/>
  <c r="K33" i="1"/>
  <c r="K29" i="1"/>
  <c r="K25" i="1"/>
  <c r="K21" i="1"/>
  <c r="K13" i="1"/>
  <c r="K9" i="1"/>
  <c r="K42" i="1"/>
  <c r="K38" i="1"/>
  <c r="K34" i="1"/>
  <c r="K30" i="1"/>
  <c r="K26" i="1"/>
  <c r="K22" i="1"/>
  <c r="K18" i="1"/>
  <c r="K14" i="1"/>
  <c r="K10" i="1"/>
  <c r="K39" i="1"/>
  <c r="K35" i="1"/>
  <c r="K31" i="1"/>
  <c r="K27" i="1"/>
  <c r="K23" i="1"/>
  <c r="K19" i="1"/>
  <c r="K15" i="1"/>
  <c r="K11" i="1"/>
  <c r="K8" i="1"/>
  <c r="K43" i="1" s="1"/>
  <c r="K40" i="1"/>
  <c r="K36" i="1"/>
  <c r="K32" i="1"/>
  <c r="K28" i="1"/>
  <c r="K20" i="1"/>
  <c r="K16" i="1"/>
  <c r="K12" i="1"/>
  <c r="K17" i="1"/>
</calcChain>
</file>

<file path=xl/sharedStrings.xml><?xml version="1.0" encoding="utf-8"?>
<sst xmlns="http://schemas.openxmlformats.org/spreadsheetml/2006/main" count="76" uniqueCount="61">
  <si>
    <t>МуниципальноеОбразование</t>
  </si>
  <si>
    <t>Основной долг</t>
  </si>
  <si>
    <t>Пеня</t>
  </si>
  <si>
    <t>Итог</t>
  </si>
  <si>
    <t>Фактическое начисление</t>
  </si>
  <si>
    <t>Приморский край</t>
  </si>
  <si>
    <t>Анучинский МР</t>
  </si>
  <si>
    <t>Арсеньевский ГО</t>
  </si>
  <si>
    <t>Артемовский ГО</t>
  </si>
  <si>
    <t>Владивостокский ГО</t>
  </si>
  <si>
    <t>ГО Спасск-Дальний</t>
  </si>
  <si>
    <t>Дальнегорский ГО</t>
  </si>
  <si>
    <t>Дальнереченский ГО</t>
  </si>
  <si>
    <t>Дальнереченский МР</t>
  </si>
  <si>
    <t>ЗАТО Большой Камень</t>
  </si>
  <si>
    <t>ЗАТО Фокино</t>
  </si>
  <si>
    <t>Кавалеровский МР</t>
  </si>
  <si>
    <t>Кировский МР</t>
  </si>
  <si>
    <t>Красноармейский МР</t>
  </si>
  <si>
    <t>Лазовский МР</t>
  </si>
  <si>
    <t>Лесозаводский ГО</t>
  </si>
  <si>
    <t>Михайловский МР</t>
  </si>
  <si>
    <t>Надеждинский МР</t>
  </si>
  <si>
    <t>Находкинский ГО</t>
  </si>
  <si>
    <t>Октябрьский МР</t>
  </si>
  <si>
    <t>Ольгинский МР</t>
  </si>
  <si>
    <t>Партизанский ГО</t>
  </si>
  <si>
    <t>Партизанский МР</t>
  </si>
  <si>
    <t>Пограничный МР</t>
  </si>
  <si>
    <t>Пожарский МР</t>
  </si>
  <si>
    <t>Спасский МР</t>
  </si>
  <si>
    <t>Тернейский МР</t>
  </si>
  <si>
    <t>Уссурийский ГО</t>
  </si>
  <si>
    <t>Ханкайский МР</t>
  </si>
  <si>
    <t>Хасанский МР</t>
  </si>
  <si>
    <t>Хорольский МР</t>
  </si>
  <si>
    <t>Черниговский МР</t>
  </si>
  <si>
    <t>Чугуевский МР</t>
  </si>
  <si>
    <t>Шкотовский МР</t>
  </si>
  <si>
    <t>Яковлевский МР</t>
  </si>
  <si>
    <t>Оплаты (с учетом возвратов)</t>
  </si>
  <si>
    <t>Задолженность</t>
  </si>
  <si>
    <t>Отчет о начисленных взносах и поступивших платежах по основному долгу и пеням</t>
  </si>
  <si>
    <t>Наименование субьекта Российской Федерации</t>
  </si>
  <si>
    <t>Уровень собираемости</t>
  </si>
  <si>
    <t>Минвзнос в 2022 году (НПА)</t>
  </si>
  <si>
    <t>7 месяцев 2021 г</t>
  </si>
  <si>
    <t>2021 год</t>
  </si>
  <si>
    <t>7 месяцев 2022 г.</t>
  </si>
  <si>
    <t>%</t>
  </si>
  <si>
    <t>4. Накопленная задолженность</t>
  </si>
  <si>
    <t>2. Собираемость взноса по капремонту</t>
  </si>
  <si>
    <t>Совокупная задолженность на 01.04.2022</t>
  </si>
  <si>
    <t>Совокупная задолженность на 01.07.2022</t>
  </si>
  <si>
    <t>В том числе:</t>
  </si>
  <si>
    <t>Поданы исковые заявления и документы на получение судебных решений</t>
  </si>
  <si>
    <t>получены исполнительные листы или судебные приказы</t>
  </si>
  <si>
    <t>млн. руб.</t>
  </si>
  <si>
    <t>Нераспознанные платежи</t>
  </si>
  <si>
    <t>Начисления: Октябрь 2014 г. - Февраль 2024 г.</t>
  </si>
  <si>
    <t>Оплаты: Октябрь 2014 г. - Март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</si>
</sst>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.00_ ;[Red]\-#,##0.00\ "/>
  </numFmts>
  <fonts count="7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color rgb="FF594304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AE5D8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EAE5D8"/>
      </patternFill>
    </fill>
  </fills>
  <borders count="17">
    <border>
      <left/>
      <right/>
      <top/>
      <bottom/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/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B3AC86"/>
      </bottom>
      <diagonal/>
    </border>
    <border>
      <left/>
      <right/>
      <top style="thin">
        <color rgb="FFB3AC86"/>
      </top>
      <bottom style="thin">
        <color rgb="FFB3AC86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/>
    </xf>
    <xf numFmtId="40" fontId="5" fillId="3" borderId="1" xfId="0" applyNumberFormat="1" applyFont="1" applyFill="1" applyBorder="1" applyAlignment="1">
      <alignment horizontal="right" vertical="top" wrapText="1"/>
    </xf>
    <xf numFmtId="164" fontId="0" fillId="0" borderId="0" xfId="1" applyFont="1" applyAlignment="1">
      <alignment horizontal="left"/>
    </xf>
    <xf numFmtId="164" fontId="5" fillId="3" borderId="1" xfId="1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 indent="1"/>
    </xf>
    <xf numFmtId="0" fontId="3" fillId="4" borderId="1" xfId="0" applyFont="1" applyFill="1" applyBorder="1" applyAlignment="1">
      <alignment horizontal="left" vertical="top" wrapText="1"/>
    </xf>
    <xf numFmtId="164" fontId="3" fillId="4" borderId="1" xfId="1" applyFont="1" applyFill="1" applyBorder="1" applyAlignment="1">
      <alignment horizontal="right" vertical="top" wrapText="1"/>
    </xf>
    <xf numFmtId="40" fontId="1" fillId="3" borderId="6" xfId="0" applyNumberFormat="1" applyFont="1" applyFill="1" applyBorder="1" applyAlignment="1">
      <alignment horizontal="right" vertical="top" wrapText="1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164" fontId="0" fillId="0" borderId="0" xfId="0" applyNumberFormat="1" applyAlignment="1">
      <alignment horizontal="left"/>
    </xf>
    <xf numFmtId="165" fontId="0" fillId="0" borderId="0" xfId="0" applyNumberFormat="1"/>
    <xf numFmtId="164" fontId="0" fillId="0" borderId="0" xfId="0" applyNumberFormat="1"/>
    <xf numFmtId="40" fontId="1" fillId="3" borderId="6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164" fontId="3" fillId="2" borderId="3" xfId="1" applyFont="1" applyFill="1" applyBorder="1" applyAlignment="1">
      <alignment horizontal="center" vertical="top" wrapText="1"/>
    </xf>
    <xf numFmtId="164" fontId="3" fillId="2" borderId="4" xfId="1" applyFont="1" applyFill="1" applyBorder="1" applyAlignment="1">
      <alignment horizontal="center" vertical="top" wrapText="1"/>
    </xf>
    <xf numFmtId="164" fontId="3" fillId="2" borderId="5" xfId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N47"/>
  <sheetViews>
    <sheetView tabSelected="1" workbookViewId="0">
      <selection activeCell="J8" sqref="J8"/>
    </sheetView>
  </sheetViews>
  <sheetFormatPr defaultColWidth="10.5" defaultRowHeight="11.45" customHeight="1" outlineLevelRow="1" x14ac:dyDescent="0.2"/>
  <cols>
    <col min="1" max="1" width="2.33203125" style="1" customWidth="1"/>
    <col min="2" max="2" width="38.5" style="1" customWidth="1"/>
    <col min="3" max="5" width="19.83203125" style="5" customWidth="1"/>
    <col min="6" max="8" width="17.5" style="5" customWidth="1"/>
    <col min="9" max="10" width="19.83203125" style="5" customWidth="1"/>
    <col min="11" max="11" width="19.83203125" style="1" customWidth="1"/>
    <col min="13" max="13" width="23.33203125" customWidth="1"/>
    <col min="14" max="14" width="17.83203125" customWidth="1"/>
  </cols>
  <sheetData>
    <row r="1" spans="2:14" ht="15.95" customHeight="1" x14ac:dyDescent="0.2">
      <c r="B1" s="29" t="s">
        <v>42</v>
      </c>
      <c r="C1" s="29"/>
      <c r="D1" s="29"/>
      <c r="E1" s="29"/>
      <c r="F1" s="29"/>
      <c r="G1" s="29"/>
      <c r="H1" s="29"/>
      <c r="I1" s="29"/>
      <c r="J1" s="29"/>
      <c r="K1" s="29"/>
    </row>
    <row r="2" spans="2:14" ht="11.1" customHeight="1" x14ac:dyDescent="0.2">
      <c r="B2" s="17" t="s">
        <v>59</v>
      </c>
      <c r="C2" s="1"/>
      <c r="D2" s="1"/>
      <c r="E2" s="1"/>
      <c r="F2" s="1"/>
      <c r="G2" s="1"/>
      <c r="H2" s="1"/>
      <c r="I2" s="1"/>
      <c r="J2" s="1"/>
    </row>
    <row r="3" spans="2:14" ht="11.1" customHeight="1" x14ac:dyDescent="0.2">
      <c r="B3" s="17" t="s">
        <v>60</v>
      </c>
      <c r="C3" s="1"/>
      <c r="D3" s="1"/>
      <c r="E3" s="1"/>
      <c r="F3" s="1"/>
      <c r="G3" s="1"/>
      <c r="H3" s="1"/>
      <c r="I3" s="1"/>
      <c r="J3" s="1"/>
    </row>
    <row r="5" spans="2:14" ht="11.1" customHeight="1" x14ac:dyDescent="0.2">
      <c r="B5" s="2" t="s">
        <v>0</v>
      </c>
      <c r="C5" s="23" t="s">
        <v>1</v>
      </c>
      <c r="D5" s="24"/>
      <c r="E5" s="25"/>
      <c r="F5" s="23" t="s">
        <v>2</v>
      </c>
      <c r="G5" s="24"/>
      <c r="H5" s="25"/>
      <c r="I5" s="26" t="s">
        <v>3</v>
      </c>
      <c r="J5" s="27"/>
      <c r="K5" s="28"/>
    </row>
    <row r="6" spans="2:14" s="1" customFormat="1" ht="21.95" customHeight="1" x14ac:dyDescent="0.2">
      <c r="B6" s="3"/>
      <c r="C6" s="7" t="s">
        <v>4</v>
      </c>
      <c r="D6" s="7" t="s">
        <v>40</v>
      </c>
      <c r="E6" s="7" t="s">
        <v>41</v>
      </c>
      <c r="F6" s="7" t="s">
        <v>4</v>
      </c>
      <c r="G6" s="7" t="s">
        <v>40</v>
      </c>
      <c r="H6" s="7" t="s">
        <v>41</v>
      </c>
      <c r="I6" s="7" t="s">
        <v>4</v>
      </c>
      <c r="J6" s="7" t="s">
        <v>40</v>
      </c>
      <c r="K6" s="7" t="s">
        <v>41</v>
      </c>
    </row>
    <row r="7" spans="2:14" s="1" customFormat="1" ht="21.95" customHeight="1" x14ac:dyDescent="0.2">
      <c r="B7" s="22" t="s">
        <v>58</v>
      </c>
      <c r="C7" s="12"/>
      <c r="D7" s="21">
        <v>3718496.67</v>
      </c>
      <c r="E7" s="12"/>
      <c r="F7" s="12"/>
      <c r="G7" s="12"/>
      <c r="H7" s="12"/>
      <c r="I7" s="8"/>
      <c r="J7" s="12"/>
      <c r="K7" s="12"/>
    </row>
    <row r="8" spans="2:14" ht="11.1" customHeight="1" x14ac:dyDescent="0.2">
      <c r="B8" s="8" t="s">
        <v>5</v>
      </c>
      <c r="C8" s="12">
        <v>20600758763.599998</v>
      </c>
      <c r="D8" s="12">
        <v>19073768025.560001</v>
      </c>
      <c r="E8" s="12">
        <f>C8-D8</f>
        <v>1526990738.0399971</v>
      </c>
      <c r="F8" s="12">
        <v>598647560.24000001</v>
      </c>
      <c r="G8" s="12">
        <v>130236163.09</v>
      </c>
      <c r="H8" s="12">
        <f>F8-G8</f>
        <v>468411397.14999998</v>
      </c>
      <c r="I8" s="6">
        <f>C8+F8</f>
        <v>21199406323.84</v>
      </c>
      <c r="J8" s="6">
        <f>D8+G8</f>
        <v>19204004188.650002</v>
      </c>
      <c r="K8" s="4">
        <f>I8-J8</f>
        <v>1995402135.1899986</v>
      </c>
      <c r="L8">
        <f>J8/I8</f>
        <v>0.90587462192532964</v>
      </c>
    </row>
    <row r="9" spans="2:14" ht="11.1" customHeight="1" outlineLevel="1" x14ac:dyDescent="0.2">
      <c r="B9" s="9" t="s">
        <v>6</v>
      </c>
      <c r="C9" s="12">
        <v>37939426.43</v>
      </c>
      <c r="D9" s="12">
        <v>30898363.350000001</v>
      </c>
      <c r="E9" s="12">
        <f t="shared" ref="E9:E31" si="0">C9-D9</f>
        <v>7041063.0799999982</v>
      </c>
      <c r="F9" s="12">
        <v>1081219.75</v>
      </c>
      <c r="G9" s="12">
        <v>257756.56</v>
      </c>
      <c r="H9" s="12">
        <f t="shared" ref="H9:H31" si="1">F9-G9</f>
        <v>823463.19</v>
      </c>
      <c r="I9" s="6">
        <f t="shared" ref="I9:I42" si="2">C9+F9</f>
        <v>39020646.18</v>
      </c>
      <c r="J9" s="6">
        <f t="shared" ref="J9:J42" si="3">D9+G9</f>
        <v>31156119.91</v>
      </c>
      <c r="K9" s="4">
        <f t="shared" ref="K9:K31" si="4">I9-J9</f>
        <v>7864526.2699999996</v>
      </c>
      <c r="M9" s="20"/>
      <c r="N9" s="19"/>
    </row>
    <row r="10" spans="2:14" ht="11.1" customHeight="1" outlineLevel="1" x14ac:dyDescent="0.2">
      <c r="B10" s="9" t="s">
        <v>7</v>
      </c>
      <c r="C10" s="12">
        <v>630513326.12</v>
      </c>
      <c r="D10" s="12">
        <v>605299018.49000001</v>
      </c>
      <c r="E10" s="12">
        <f t="shared" si="0"/>
        <v>25214307.629999995</v>
      </c>
      <c r="F10" s="12">
        <v>10074363.310000001</v>
      </c>
      <c r="G10" s="12">
        <v>3261567.94</v>
      </c>
      <c r="H10" s="12">
        <f t="shared" si="1"/>
        <v>6812795.370000001</v>
      </c>
      <c r="I10" s="6">
        <f t="shared" si="2"/>
        <v>640587689.42999995</v>
      </c>
      <c r="J10" s="6">
        <f t="shared" si="3"/>
        <v>608560586.43000007</v>
      </c>
      <c r="K10" s="4">
        <f t="shared" si="4"/>
        <v>32027102.999999881</v>
      </c>
      <c r="M10" s="20"/>
      <c r="N10" s="19"/>
    </row>
    <row r="11" spans="2:14" ht="11.1" customHeight="1" outlineLevel="1" x14ac:dyDescent="0.2">
      <c r="B11" s="9" t="s">
        <v>8</v>
      </c>
      <c r="C11" s="12">
        <v>1348556730.46</v>
      </c>
      <c r="D11" s="12">
        <v>1251561433.99</v>
      </c>
      <c r="E11" s="12">
        <f t="shared" si="0"/>
        <v>96995296.470000029</v>
      </c>
      <c r="F11" s="12">
        <v>43899646.609999999</v>
      </c>
      <c r="G11" s="12">
        <v>9027641.7400000002</v>
      </c>
      <c r="H11" s="12">
        <f t="shared" si="1"/>
        <v>34872004.869999997</v>
      </c>
      <c r="I11" s="6">
        <f t="shared" si="2"/>
        <v>1392456377.0699999</v>
      </c>
      <c r="J11" s="6">
        <f t="shared" si="3"/>
        <v>1260589075.73</v>
      </c>
      <c r="K11" s="4">
        <f t="shared" si="4"/>
        <v>131867301.33999991</v>
      </c>
      <c r="M11" s="20"/>
      <c r="N11" s="19"/>
    </row>
    <row r="12" spans="2:14" ht="11.1" customHeight="1" outlineLevel="1" x14ac:dyDescent="0.2">
      <c r="B12" s="9" t="s">
        <v>9</v>
      </c>
      <c r="C12" s="12">
        <v>8385077446.8100004</v>
      </c>
      <c r="D12" s="12">
        <v>7866522622.6800003</v>
      </c>
      <c r="E12" s="12">
        <f t="shared" si="0"/>
        <v>518554824.13000011</v>
      </c>
      <c r="F12" s="12">
        <v>222364358.72</v>
      </c>
      <c r="G12" s="12">
        <v>52882134.729999997</v>
      </c>
      <c r="H12" s="12">
        <f t="shared" si="1"/>
        <v>169482223.99000001</v>
      </c>
      <c r="I12" s="6">
        <f t="shared" si="2"/>
        <v>8607441805.5300007</v>
      </c>
      <c r="J12" s="6">
        <f t="shared" si="3"/>
        <v>7919404757.4099998</v>
      </c>
      <c r="K12" s="4">
        <f t="shared" si="4"/>
        <v>688037048.12000084</v>
      </c>
      <c r="M12" s="20"/>
      <c r="N12" s="19"/>
    </row>
    <row r="13" spans="2:14" ht="11.1" customHeight="1" outlineLevel="1" x14ac:dyDescent="0.2">
      <c r="B13" s="9" t="s">
        <v>10</v>
      </c>
      <c r="C13" s="12">
        <v>567994008.80999994</v>
      </c>
      <c r="D13" s="12">
        <v>528982136.23000002</v>
      </c>
      <c r="E13" s="12">
        <f t="shared" si="0"/>
        <v>39011872.579999924</v>
      </c>
      <c r="F13" s="12">
        <v>15278871.6</v>
      </c>
      <c r="G13" s="12">
        <v>2843587.15</v>
      </c>
      <c r="H13" s="12">
        <f t="shared" si="1"/>
        <v>12435284.449999999</v>
      </c>
      <c r="I13" s="6">
        <f t="shared" si="2"/>
        <v>583272880.40999997</v>
      </c>
      <c r="J13" s="6">
        <f t="shared" si="3"/>
        <v>531825723.38</v>
      </c>
      <c r="K13" s="4">
        <f t="shared" si="4"/>
        <v>51447157.029999971</v>
      </c>
      <c r="M13" s="20"/>
      <c r="N13" s="19"/>
    </row>
    <row r="14" spans="2:14" ht="11.1" customHeight="1" outlineLevel="1" x14ac:dyDescent="0.2">
      <c r="B14" s="9" t="s">
        <v>11</v>
      </c>
      <c r="C14" s="12">
        <v>759186930.67999995</v>
      </c>
      <c r="D14" s="12">
        <v>678800002.13</v>
      </c>
      <c r="E14" s="12">
        <f t="shared" si="0"/>
        <v>80386928.549999952</v>
      </c>
      <c r="F14" s="12">
        <v>37048811.649999999</v>
      </c>
      <c r="G14" s="12">
        <v>7522202.2199999997</v>
      </c>
      <c r="H14" s="12">
        <f t="shared" si="1"/>
        <v>29526609.43</v>
      </c>
      <c r="I14" s="6">
        <f t="shared" si="2"/>
        <v>796235742.32999992</v>
      </c>
      <c r="J14" s="6">
        <f t="shared" si="3"/>
        <v>686322204.35000002</v>
      </c>
      <c r="K14" s="4">
        <f t="shared" si="4"/>
        <v>109913537.9799999</v>
      </c>
      <c r="M14" s="20"/>
      <c r="N14" s="19"/>
    </row>
    <row r="15" spans="2:14" ht="11.1" customHeight="1" outlineLevel="1" x14ac:dyDescent="0.2">
      <c r="B15" s="9" t="s">
        <v>12</v>
      </c>
      <c r="C15" s="12">
        <v>83896045.090000004</v>
      </c>
      <c r="D15" s="12">
        <v>76209945.469999999</v>
      </c>
      <c r="E15" s="12">
        <f t="shared" si="0"/>
        <v>7686099.6200000048</v>
      </c>
      <c r="F15" s="12">
        <v>3313615.39</v>
      </c>
      <c r="G15" s="12">
        <v>598026.46</v>
      </c>
      <c r="H15" s="12">
        <f t="shared" si="1"/>
        <v>2715588.93</v>
      </c>
      <c r="I15" s="6">
        <f t="shared" si="2"/>
        <v>87209660.480000004</v>
      </c>
      <c r="J15" s="6">
        <f t="shared" si="3"/>
        <v>76807971.929999992</v>
      </c>
      <c r="K15" s="4">
        <f t="shared" si="4"/>
        <v>10401688.550000012</v>
      </c>
      <c r="M15" s="20"/>
      <c r="N15" s="19"/>
    </row>
    <row r="16" spans="2:14" ht="11.1" customHeight="1" outlineLevel="1" x14ac:dyDescent="0.2">
      <c r="B16" s="9" t="s">
        <v>13</v>
      </c>
      <c r="C16" s="12">
        <v>6655623.5499999998</v>
      </c>
      <c r="D16" s="12">
        <v>2312859.6800000002</v>
      </c>
      <c r="E16" s="12">
        <f t="shared" si="0"/>
        <v>4342763.8699999992</v>
      </c>
      <c r="F16" s="12">
        <v>171799.8</v>
      </c>
      <c r="G16" s="12"/>
      <c r="H16" s="12">
        <f t="shared" si="1"/>
        <v>171799.8</v>
      </c>
      <c r="I16" s="6">
        <f t="shared" si="2"/>
        <v>6827423.3499999996</v>
      </c>
      <c r="J16" s="6">
        <f t="shared" si="3"/>
        <v>2312859.6800000002</v>
      </c>
      <c r="K16" s="4">
        <f t="shared" si="4"/>
        <v>4514563.67</v>
      </c>
      <c r="M16" s="20"/>
      <c r="N16" s="19"/>
    </row>
    <row r="17" spans="2:14" ht="11.1" customHeight="1" outlineLevel="1" x14ac:dyDescent="0.2">
      <c r="B17" s="9" t="s">
        <v>14</v>
      </c>
      <c r="C17" s="12">
        <v>566923289.92999995</v>
      </c>
      <c r="D17" s="12">
        <v>538256105.58000004</v>
      </c>
      <c r="E17" s="12">
        <f t="shared" si="0"/>
        <v>28667184.349999905</v>
      </c>
      <c r="F17" s="12">
        <v>11811755.439999999</v>
      </c>
      <c r="G17" s="12">
        <v>2766021.36</v>
      </c>
      <c r="H17" s="12">
        <f t="shared" si="1"/>
        <v>9045734.0800000001</v>
      </c>
      <c r="I17" s="6">
        <f t="shared" si="2"/>
        <v>578735045.37</v>
      </c>
      <c r="J17" s="6">
        <f t="shared" si="3"/>
        <v>541022126.94000006</v>
      </c>
      <c r="K17" s="4">
        <f t="shared" si="4"/>
        <v>37712918.429999948</v>
      </c>
      <c r="M17" s="20"/>
      <c r="N17" s="19"/>
    </row>
    <row r="18" spans="2:14" ht="11.1" customHeight="1" outlineLevel="1" x14ac:dyDescent="0.2">
      <c r="B18" s="9" t="s">
        <v>15</v>
      </c>
      <c r="C18" s="12">
        <v>494639997.41000003</v>
      </c>
      <c r="D18" s="12">
        <v>447791416.70999998</v>
      </c>
      <c r="E18" s="12">
        <f t="shared" si="0"/>
        <v>46848580.700000048</v>
      </c>
      <c r="F18" s="12">
        <v>19431464.09</v>
      </c>
      <c r="G18" s="12">
        <v>3029290.89</v>
      </c>
      <c r="H18" s="12">
        <f t="shared" si="1"/>
        <v>16402173.199999999</v>
      </c>
      <c r="I18" s="6">
        <f t="shared" si="2"/>
        <v>514071461.5</v>
      </c>
      <c r="J18" s="6">
        <f t="shared" si="3"/>
        <v>450820707.59999996</v>
      </c>
      <c r="K18" s="4">
        <f t="shared" si="4"/>
        <v>63250753.900000036</v>
      </c>
      <c r="M18" s="20"/>
      <c r="N18" s="19"/>
    </row>
    <row r="19" spans="2:14" ht="11.1" customHeight="1" outlineLevel="1" x14ac:dyDescent="0.2">
      <c r="B19" s="9" t="s">
        <v>16</v>
      </c>
      <c r="C19" s="12">
        <v>99060477.829999998</v>
      </c>
      <c r="D19" s="12">
        <v>81304416.530000001</v>
      </c>
      <c r="E19" s="12">
        <f t="shared" si="0"/>
        <v>17756061.299999997</v>
      </c>
      <c r="F19" s="12">
        <v>7054162.5599999996</v>
      </c>
      <c r="G19" s="12">
        <v>647748.85</v>
      </c>
      <c r="H19" s="12">
        <f t="shared" si="1"/>
        <v>6406413.71</v>
      </c>
      <c r="I19" s="6">
        <f t="shared" si="2"/>
        <v>106114640.39</v>
      </c>
      <c r="J19" s="6">
        <f t="shared" si="3"/>
        <v>81952165.379999995</v>
      </c>
      <c r="K19" s="4">
        <f t="shared" si="4"/>
        <v>24162475.010000005</v>
      </c>
      <c r="M19" s="20"/>
      <c r="N19" s="19"/>
    </row>
    <row r="20" spans="2:14" ht="11.1" customHeight="1" outlineLevel="1" x14ac:dyDescent="0.2">
      <c r="B20" s="9" t="s">
        <v>17</v>
      </c>
      <c r="C20" s="12">
        <v>123360439.34</v>
      </c>
      <c r="D20" s="12">
        <v>114648844.20999999</v>
      </c>
      <c r="E20" s="12">
        <f t="shared" si="0"/>
        <v>8711595.1300000101</v>
      </c>
      <c r="F20" s="12">
        <v>3290108.25</v>
      </c>
      <c r="G20" s="12">
        <v>704487.76</v>
      </c>
      <c r="H20" s="12">
        <f t="shared" si="1"/>
        <v>2585620.4900000002</v>
      </c>
      <c r="I20" s="6">
        <f t="shared" si="2"/>
        <v>126650547.59</v>
      </c>
      <c r="J20" s="6">
        <f t="shared" si="3"/>
        <v>115353331.97</v>
      </c>
      <c r="K20" s="4">
        <f t="shared" si="4"/>
        <v>11297215.620000005</v>
      </c>
      <c r="M20" s="20"/>
      <c r="N20" s="19"/>
    </row>
    <row r="21" spans="2:14" ht="11.1" customHeight="1" outlineLevel="1" x14ac:dyDescent="0.2">
      <c r="B21" s="9" t="s">
        <v>18</v>
      </c>
      <c r="C21" s="12">
        <v>97889649.25</v>
      </c>
      <c r="D21" s="12">
        <v>86129119.790000007</v>
      </c>
      <c r="E21" s="12">
        <f t="shared" si="0"/>
        <v>11760529.459999993</v>
      </c>
      <c r="F21" s="12">
        <v>4232411.53</v>
      </c>
      <c r="G21" s="12">
        <v>470493.42</v>
      </c>
      <c r="H21" s="12">
        <f t="shared" si="1"/>
        <v>3761918.1100000003</v>
      </c>
      <c r="I21" s="6">
        <f t="shared" si="2"/>
        <v>102122060.78</v>
      </c>
      <c r="J21" s="6">
        <f t="shared" si="3"/>
        <v>86599613.210000008</v>
      </c>
      <c r="K21" s="4">
        <f t="shared" si="4"/>
        <v>15522447.569999993</v>
      </c>
      <c r="M21" s="20"/>
      <c r="N21" s="19"/>
    </row>
    <row r="22" spans="2:14" ht="11.1" customHeight="1" outlineLevel="1" x14ac:dyDescent="0.2">
      <c r="B22" s="9" t="s">
        <v>19</v>
      </c>
      <c r="C22" s="12">
        <v>119253792.20999999</v>
      </c>
      <c r="D22" s="12">
        <v>112644608.08</v>
      </c>
      <c r="E22" s="12">
        <f t="shared" si="0"/>
        <v>6609184.1299999952</v>
      </c>
      <c r="F22" s="12">
        <v>3190267.53</v>
      </c>
      <c r="G22" s="12">
        <v>701113</v>
      </c>
      <c r="H22" s="12">
        <f t="shared" si="1"/>
        <v>2489154.5299999998</v>
      </c>
      <c r="I22" s="6">
        <f t="shared" si="2"/>
        <v>122444059.73999999</v>
      </c>
      <c r="J22" s="6">
        <f t="shared" si="3"/>
        <v>113345721.08</v>
      </c>
      <c r="K22" s="4">
        <f t="shared" si="4"/>
        <v>9098338.6599999964</v>
      </c>
      <c r="M22" s="20"/>
      <c r="N22" s="19"/>
    </row>
    <row r="23" spans="2:14" ht="11.1" customHeight="1" outlineLevel="1" x14ac:dyDescent="0.2">
      <c r="B23" s="9" t="s">
        <v>20</v>
      </c>
      <c r="C23" s="12">
        <v>428276781.51999998</v>
      </c>
      <c r="D23" s="12">
        <v>401879574.11000001</v>
      </c>
      <c r="E23" s="12">
        <f t="shared" si="0"/>
        <v>26397207.409999967</v>
      </c>
      <c r="F23" s="12">
        <v>12321922.380000001</v>
      </c>
      <c r="G23" s="12">
        <v>2994263.49</v>
      </c>
      <c r="H23" s="12">
        <f t="shared" si="1"/>
        <v>9327658.8900000006</v>
      </c>
      <c r="I23" s="6">
        <f t="shared" si="2"/>
        <v>440598703.89999998</v>
      </c>
      <c r="J23" s="6">
        <f t="shared" si="3"/>
        <v>404873837.60000002</v>
      </c>
      <c r="K23" s="4">
        <f t="shared" si="4"/>
        <v>35724866.299999952</v>
      </c>
      <c r="M23" s="20"/>
      <c r="N23" s="19"/>
    </row>
    <row r="24" spans="2:14" ht="11.1" customHeight="1" outlineLevel="1" x14ac:dyDescent="0.2">
      <c r="B24" s="9" t="s">
        <v>21</v>
      </c>
      <c r="C24" s="12">
        <v>256264427.75</v>
      </c>
      <c r="D24" s="12">
        <v>243604118.22999999</v>
      </c>
      <c r="E24" s="12">
        <f t="shared" si="0"/>
        <v>12660309.520000011</v>
      </c>
      <c r="F24" s="12">
        <v>6783769.4800000004</v>
      </c>
      <c r="G24" s="12">
        <v>1715442.94</v>
      </c>
      <c r="H24" s="12">
        <f t="shared" si="1"/>
        <v>5068326.540000001</v>
      </c>
      <c r="I24" s="6">
        <f t="shared" si="2"/>
        <v>263048197.22999999</v>
      </c>
      <c r="J24" s="6">
        <f t="shared" si="3"/>
        <v>245319561.16999999</v>
      </c>
      <c r="K24" s="4">
        <f t="shared" si="4"/>
        <v>17728636.060000002</v>
      </c>
      <c r="M24" s="20"/>
      <c r="N24" s="19"/>
    </row>
    <row r="25" spans="2:14" ht="11.1" customHeight="1" outlineLevel="1" x14ac:dyDescent="0.2">
      <c r="B25" s="9" t="s">
        <v>22</v>
      </c>
      <c r="C25" s="12">
        <v>323047804.06</v>
      </c>
      <c r="D25" s="12">
        <v>295249977.25999999</v>
      </c>
      <c r="E25" s="12">
        <f t="shared" si="0"/>
        <v>27797826.800000012</v>
      </c>
      <c r="F25" s="12">
        <v>11909925.08</v>
      </c>
      <c r="G25" s="12">
        <v>2329713.66</v>
      </c>
      <c r="H25" s="12">
        <f t="shared" si="1"/>
        <v>9580211.4199999999</v>
      </c>
      <c r="I25" s="6">
        <f t="shared" si="2"/>
        <v>334957729.13999999</v>
      </c>
      <c r="J25" s="6">
        <f t="shared" si="3"/>
        <v>297579690.92000002</v>
      </c>
      <c r="K25" s="4">
        <f t="shared" si="4"/>
        <v>37378038.219999969</v>
      </c>
      <c r="M25" s="20"/>
      <c r="N25" s="19"/>
    </row>
    <row r="26" spans="2:14" ht="11.1" customHeight="1" outlineLevel="1" x14ac:dyDescent="0.2">
      <c r="B26" s="9" t="s">
        <v>23</v>
      </c>
      <c r="C26" s="12">
        <v>2423324096.75</v>
      </c>
      <c r="D26" s="12">
        <v>2267210732.5999999</v>
      </c>
      <c r="E26" s="12">
        <f t="shared" si="0"/>
        <v>156113364.1500001</v>
      </c>
      <c r="F26" s="12">
        <v>69099474.079999998</v>
      </c>
      <c r="G26" s="12">
        <v>13665846.300000001</v>
      </c>
      <c r="H26" s="12">
        <f t="shared" si="1"/>
        <v>55433627.780000001</v>
      </c>
      <c r="I26" s="6">
        <f t="shared" si="2"/>
        <v>2492423570.8299999</v>
      </c>
      <c r="J26" s="6">
        <f t="shared" si="3"/>
        <v>2280876578.9000001</v>
      </c>
      <c r="K26" s="4">
        <f t="shared" si="4"/>
        <v>211546991.92999983</v>
      </c>
      <c r="M26" s="20"/>
      <c r="N26" s="19"/>
    </row>
    <row r="27" spans="2:14" ht="11.1" customHeight="1" outlineLevel="1" x14ac:dyDescent="0.2">
      <c r="B27" s="9" t="s">
        <v>24</v>
      </c>
      <c r="C27" s="12">
        <v>191878910.90000001</v>
      </c>
      <c r="D27" s="12">
        <v>173985221.53999999</v>
      </c>
      <c r="E27" s="12">
        <f t="shared" si="0"/>
        <v>17893689.360000014</v>
      </c>
      <c r="F27" s="12">
        <v>6620607.7699999996</v>
      </c>
      <c r="G27" s="12">
        <v>1273701.99</v>
      </c>
      <c r="H27" s="12">
        <f t="shared" si="1"/>
        <v>5346905.7799999993</v>
      </c>
      <c r="I27" s="6">
        <f t="shared" si="2"/>
        <v>198499518.67000002</v>
      </c>
      <c r="J27" s="6">
        <f t="shared" si="3"/>
        <v>175258923.53</v>
      </c>
      <c r="K27" s="4">
        <f t="shared" si="4"/>
        <v>23240595.140000015</v>
      </c>
      <c r="M27" s="20"/>
      <c r="N27" s="19"/>
    </row>
    <row r="28" spans="2:14" ht="11.1" customHeight="1" outlineLevel="1" x14ac:dyDescent="0.2">
      <c r="B28" s="9" t="s">
        <v>25</v>
      </c>
      <c r="C28" s="12">
        <v>58210343.340000004</v>
      </c>
      <c r="D28" s="12">
        <v>52814932</v>
      </c>
      <c r="E28" s="12">
        <f t="shared" si="0"/>
        <v>5395411.3400000036</v>
      </c>
      <c r="F28" s="12">
        <v>2416638.88</v>
      </c>
      <c r="G28" s="12">
        <v>363582.14</v>
      </c>
      <c r="H28" s="12">
        <f t="shared" si="1"/>
        <v>2053056.7399999998</v>
      </c>
      <c r="I28" s="6">
        <f t="shared" si="2"/>
        <v>60626982.220000006</v>
      </c>
      <c r="J28" s="6">
        <f t="shared" si="3"/>
        <v>53178514.140000001</v>
      </c>
      <c r="K28" s="4">
        <f t="shared" si="4"/>
        <v>7448468.0800000057</v>
      </c>
      <c r="M28" s="20"/>
      <c r="N28" s="19"/>
    </row>
    <row r="29" spans="2:14" ht="11.1" customHeight="1" outlineLevel="1" x14ac:dyDescent="0.2">
      <c r="B29" s="9" t="s">
        <v>26</v>
      </c>
      <c r="C29" s="12">
        <v>459058036.63</v>
      </c>
      <c r="D29" s="12">
        <v>409845518.11000001</v>
      </c>
      <c r="E29" s="12">
        <f t="shared" si="0"/>
        <v>49212518.519999981</v>
      </c>
      <c r="F29" s="12">
        <v>19352998.960000001</v>
      </c>
      <c r="G29" s="12">
        <v>2920510.98</v>
      </c>
      <c r="H29" s="12">
        <f t="shared" si="1"/>
        <v>16432487.98</v>
      </c>
      <c r="I29" s="6">
        <f t="shared" si="2"/>
        <v>478411035.58999997</v>
      </c>
      <c r="J29" s="6">
        <f t="shared" si="3"/>
        <v>412766029.09000003</v>
      </c>
      <c r="K29" s="4">
        <f t="shared" si="4"/>
        <v>65645006.49999994</v>
      </c>
      <c r="M29" s="20"/>
      <c r="N29" s="19"/>
    </row>
    <row r="30" spans="2:14" ht="11.1" customHeight="1" outlineLevel="1" x14ac:dyDescent="0.2">
      <c r="B30" s="9" t="s">
        <v>27</v>
      </c>
      <c r="C30" s="12">
        <v>96980501.829999998</v>
      </c>
      <c r="D30" s="12">
        <v>84266918.790000007</v>
      </c>
      <c r="E30" s="12">
        <f t="shared" si="0"/>
        <v>12713583.039999992</v>
      </c>
      <c r="F30" s="12">
        <v>3936915.48</v>
      </c>
      <c r="G30" s="12">
        <v>923148.87</v>
      </c>
      <c r="H30" s="12">
        <f t="shared" si="1"/>
        <v>3013766.61</v>
      </c>
      <c r="I30" s="6">
        <f t="shared" si="2"/>
        <v>100917417.31</v>
      </c>
      <c r="J30" s="6">
        <f t="shared" si="3"/>
        <v>85190067.660000011</v>
      </c>
      <c r="K30" s="4">
        <f t="shared" si="4"/>
        <v>15727349.649999991</v>
      </c>
      <c r="M30" s="20"/>
      <c r="N30" s="19"/>
    </row>
    <row r="31" spans="2:14" ht="11.1" customHeight="1" outlineLevel="1" x14ac:dyDescent="0.2">
      <c r="B31" s="9" t="s">
        <v>28</v>
      </c>
      <c r="C31" s="12">
        <v>123995044.62</v>
      </c>
      <c r="D31" s="12">
        <v>100528320.29000001</v>
      </c>
      <c r="E31" s="12">
        <f t="shared" si="0"/>
        <v>23466724.329999998</v>
      </c>
      <c r="F31" s="12">
        <v>2096839.46</v>
      </c>
      <c r="G31" s="12">
        <v>591162.68000000005</v>
      </c>
      <c r="H31" s="12">
        <f t="shared" si="1"/>
        <v>1505676.7799999998</v>
      </c>
      <c r="I31" s="6">
        <f t="shared" si="2"/>
        <v>126091884.08</v>
      </c>
      <c r="J31" s="6">
        <f t="shared" si="3"/>
        <v>101119482.97000001</v>
      </c>
      <c r="K31" s="4">
        <f t="shared" si="4"/>
        <v>24972401.109999985</v>
      </c>
      <c r="M31" s="20"/>
      <c r="N31" s="19"/>
    </row>
    <row r="32" spans="2:14" ht="11.1" customHeight="1" outlineLevel="1" x14ac:dyDescent="0.2">
      <c r="B32" s="9" t="s">
        <v>29</v>
      </c>
      <c r="C32" s="12">
        <v>317145629.75</v>
      </c>
      <c r="D32" s="12">
        <v>292684643.06999999</v>
      </c>
      <c r="E32" s="12">
        <f t="shared" ref="E32:E42" si="5">C32-D32</f>
        <v>24460986.680000007</v>
      </c>
      <c r="F32" s="12">
        <v>12325793.890000001</v>
      </c>
      <c r="G32" s="12">
        <v>3273241.54</v>
      </c>
      <c r="H32" s="12">
        <f t="shared" ref="H32:H42" si="6">F32-G32</f>
        <v>9052552.3500000015</v>
      </c>
      <c r="I32" s="6">
        <f t="shared" si="2"/>
        <v>329471423.63999999</v>
      </c>
      <c r="J32" s="6">
        <f t="shared" si="3"/>
        <v>295957884.61000001</v>
      </c>
      <c r="K32" s="4">
        <f t="shared" ref="K32:K42" si="7">I32-J32</f>
        <v>33513539.029999971</v>
      </c>
      <c r="M32" s="20"/>
      <c r="N32" s="19"/>
    </row>
    <row r="33" spans="2:14" ht="11.1" customHeight="1" outlineLevel="1" x14ac:dyDescent="0.2">
      <c r="B33" s="9" t="s">
        <v>30</v>
      </c>
      <c r="C33" s="12">
        <v>109407764.89</v>
      </c>
      <c r="D33" s="12">
        <v>98284992.109999999</v>
      </c>
      <c r="E33" s="12">
        <f t="shared" si="5"/>
        <v>11122772.780000001</v>
      </c>
      <c r="F33" s="12">
        <v>3789811.5</v>
      </c>
      <c r="G33" s="12">
        <v>775852.4</v>
      </c>
      <c r="H33" s="12">
        <f t="shared" si="6"/>
        <v>3013959.1</v>
      </c>
      <c r="I33" s="6">
        <f t="shared" si="2"/>
        <v>113197576.39</v>
      </c>
      <c r="J33" s="6">
        <f t="shared" si="3"/>
        <v>99060844.510000005</v>
      </c>
      <c r="K33" s="4">
        <f t="shared" si="7"/>
        <v>14136731.879999995</v>
      </c>
      <c r="M33" s="20"/>
      <c r="N33" s="19"/>
    </row>
    <row r="34" spans="2:14" ht="11.1" customHeight="1" outlineLevel="1" x14ac:dyDescent="0.2">
      <c r="B34" s="9" t="s">
        <v>31</v>
      </c>
      <c r="C34" s="12">
        <v>65437680.530000001</v>
      </c>
      <c r="D34" s="12">
        <v>61245455.859999999</v>
      </c>
      <c r="E34" s="12">
        <f t="shared" si="5"/>
        <v>4192224.6700000018</v>
      </c>
      <c r="F34" s="12">
        <v>2098432.9500000002</v>
      </c>
      <c r="G34" s="12">
        <v>783987.52</v>
      </c>
      <c r="H34" s="12">
        <f t="shared" si="6"/>
        <v>1314445.4300000002</v>
      </c>
      <c r="I34" s="6">
        <f t="shared" si="2"/>
        <v>67536113.480000004</v>
      </c>
      <c r="J34" s="6">
        <f t="shared" si="3"/>
        <v>62029443.380000003</v>
      </c>
      <c r="K34" s="4">
        <f t="shared" si="7"/>
        <v>5506670.1000000015</v>
      </c>
      <c r="M34" s="20"/>
      <c r="N34" s="19"/>
    </row>
    <row r="35" spans="2:14" ht="11.1" customHeight="1" outlineLevel="1" x14ac:dyDescent="0.2">
      <c r="B35" s="9" t="s">
        <v>32</v>
      </c>
      <c r="C35" s="12">
        <v>1134540089.6700001</v>
      </c>
      <c r="D35" s="12">
        <v>1018681141.83</v>
      </c>
      <c r="E35" s="12">
        <f t="shared" si="5"/>
        <v>115858947.84000003</v>
      </c>
      <c r="F35" s="12">
        <v>24836917.649999999</v>
      </c>
      <c r="G35" s="12">
        <v>6889035.0700000003</v>
      </c>
      <c r="H35" s="12">
        <f t="shared" si="6"/>
        <v>17947882.579999998</v>
      </c>
      <c r="I35" s="6">
        <f t="shared" si="2"/>
        <v>1159377007.3200002</v>
      </c>
      <c r="J35" s="6">
        <f t="shared" si="3"/>
        <v>1025570176.9000001</v>
      </c>
      <c r="K35" s="4">
        <f t="shared" si="7"/>
        <v>133806830.42000008</v>
      </c>
      <c r="M35" s="20"/>
      <c r="N35" s="19"/>
    </row>
    <row r="36" spans="2:14" ht="11.1" customHeight="1" outlineLevel="1" x14ac:dyDescent="0.2">
      <c r="B36" s="9" t="s">
        <v>33</v>
      </c>
      <c r="C36" s="12">
        <v>120145198.13</v>
      </c>
      <c r="D36" s="12">
        <v>107359601.33</v>
      </c>
      <c r="E36" s="12">
        <f t="shared" si="5"/>
        <v>12785596.799999997</v>
      </c>
      <c r="F36" s="12">
        <v>3771182.68</v>
      </c>
      <c r="G36" s="12">
        <v>722246.97</v>
      </c>
      <c r="H36" s="12">
        <f t="shared" si="6"/>
        <v>3048935.71</v>
      </c>
      <c r="I36" s="6">
        <f t="shared" si="2"/>
        <v>123916380.81</v>
      </c>
      <c r="J36" s="6">
        <f t="shared" si="3"/>
        <v>108081848.3</v>
      </c>
      <c r="K36" s="4">
        <f t="shared" si="7"/>
        <v>15834532.510000005</v>
      </c>
      <c r="M36" s="20"/>
      <c r="N36" s="19"/>
    </row>
    <row r="37" spans="2:14" ht="11.1" customHeight="1" outlineLevel="1" x14ac:dyDescent="0.2">
      <c r="B37" s="9" t="s">
        <v>34</v>
      </c>
      <c r="C37" s="12">
        <v>362228325.48000002</v>
      </c>
      <c r="D37" s="12">
        <v>326733368.36000001</v>
      </c>
      <c r="E37" s="12">
        <f t="shared" si="5"/>
        <v>35494957.120000005</v>
      </c>
      <c r="F37" s="12">
        <v>14227955.300000001</v>
      </c>
      <c r="G37" s="12">
        <v>2251000.85</v>
      </c>
      <c r="H37" s="12">
        <f t="shared" si="6"/>
        <v>11976954.450000001</v>
      </c>
      <c r="I37" s="6">
        <f t="shared" si="2"/>
        <v>376456280.78000003</v>
      </c>
      <c r="J37" s="6">
        <f t="shared" si="3"/>
        <v>328984369.21000004</v>
      </c>
      <c r="K37" s="4">
        <f t="shared" si="7"/>
        <v>47471911.569999993</v>
      </c>
      <c r="M37" s="20"/>
      <c r="N37" s="19"/>
    </row>
    <row r="38" spans="2:14" ht="11.1" customHeight="1" outlineLevel="1" x14ac:dyDescent="0.2">
      <c r="B38" s="9" t="s">
        <v>35</v>
      </c>
      <c r="C38" s="12">
        <v>203204156.31</v>
      </c>
      <c r="D38" s="12">
        <v>180030697.84999999</v>
      </c>
      <c r="E38" s="12">
        <f t="shared" si="5"/>
        <v>23173458.460000008</v>
      </c>
      <c r="F38" s="12">
        <v>8133649.7699999996</v>
      </c>
      <c r="G38" s="12">
        <v>870865.87</v>
      </c>
      <c r="H38" s="12">
        <f t="shared" si="6"/>
        <v>7262783.8999999994</v>
      </c>
      <c r="I38" s="6">
        <f t="shared" si="2"/>
        <v>211337806.08000001</v>
      </c>
      <c r="J38" s="6">
        <f t="shared" si="3"/>
        <v>180901563.72</v>
      </c>
      <c r="K38" s="4">
        <f t="shared" si="7"/>
        <v>30436242.360000014</v>
      </c>
      <c r="M38" s="20"/>
      <c r="N38" s="19"/>
    </row>
    <row r="39" spans="2:14" ht="11.1" customHeight="1" outlineLevel="1" x14ac:dyDescent="0.2">
      <c r="B39" s="9" t="s">
        <v>36</v>
      </c>
      <c r="C39" s="12">
        <v>250461737.56999999</v>
      </c>
      <c r="D39" s="12">
        <v>218490750.18000001</v>
      </c>
      <c r="E39" s="12">
        <f t="shared" si="5"/>
        <v>31970987.389999986</v>
      </c>
      <c r="F39" s="12">
        <v>4072267.65</v>
      </c>
      <c r="G39" s="12">
        <v>996128.55</v>
      </c>
      <c r="H39" s="12">
        <f t="shared" si="6"/>
        <v>3076139.0999999996</v>
      </c>
      <c r="I39" s="6">
        <f t="shared" si="2"/>
        <v>254534005.22</v>
      </c>
      <c r="J39" s="6">
        <f t="shared" si="3"/>
        <v>219486878.73000002</v>
      </c>
      <c r="K39" s="4">
        <f t="shared" si="7"/>
        <v>35047126.48999998</v>
      </c>
      <c r="M39" s="20"/>
      <c r="N39" s="19"/>
    </row>
    <row r="40" spans="2:14" ht="11.1" customHeight="1" outlineLevel="1" x14ac:dyDescent="0.2">
      <c r="B40" s="9" t="s">
        <v>37</v>
      </c>
      <c r="C40" s="12">
        <v>83261041.030000001</v>
      </c>
      <c r="D40" s="12">
        <v>77933234.920000002</v>
      </c>
      <c r="E40" s="12">
        <f t="shared" si="5"/>
        <v>5327806.1099999994</v>
      </c>
      <c r="F40" s="12">
        <v>1491927.25</v>
      </c>
      <c r="G40" s="12">
        <v>494012.56</v>
      </c>
      <c r="H40" s="12">
        <f t="shared" si="6"/>
        <v>997914.69</v>
      </c>
      <c r="I40" s="6">
        <f t="shared" si="2"/>
        <v>84752968.280000001</v>
      </c>
      <c r="J40" s="6">
        <f t="shared" si="3"/>
        <v>78427247.480000004</v>
      </c>
      <c r="K40" s="4">
        <f t="shared" si="7"/>
        <v>6325720.799999997</v>
      </c>
      <c r="M40" s="20"/>
      <c r="N40" s="19"/>
    </row>
    <row r="41" spans="2:14" ht="11.1" customHeight="1" outlineLevel="1" x14ac:dyDescent="0.2">
      <c r="B41" s="9" t="s">
        <v>38</v>
      </c>
      <c r="C41" s="12">
        <v>195678426.03</v>
      </c>
      <c r="D41" s="12">
        <v>183168589.24000001</v>
      </c>
      <c r="E41" s="12">
        <f t="shared" si="5"/>
        <v>12509836.789999992</v>
      </c>
      <c r="F41" s="12">
        <v>5990113.6600000001</v>
      </c>
      <c r="G41" s="12">
        <v>1355068.01</v>
      </c>
      <c r="H41" s="12">
        <f t="shared" si="6"/>
        <v>4635045.6500000004</v>
      </c>
      <c r="I41" s="6">
        <f t="shared" si="2"/>
        <v>201668539.69</v>
      </c>
      <c r="J41" s="6">
        <f t="shared" si="3"/>
        <v>184523657.25</v>
      </c>
      <c r="K41" s="4">
        <f t="shared" si="7"/>
        <v>17144882.439999998</v>
      </c>
      <c r="M41" s="20"/>
      <c r="N41" s="19"/>
    </row>
    <row r="42" spans="2:14" ht="11.1" customHeight="1" outlineLevel="1" x14ac:dyDescent="0.2">
      <c r="B42" s="9" t="s">
        <v>39</v>
      </c>
      <c r="C42" s="12">
        <v>77265582.890000001</v>
      </c>
      <c r="D42" s="12">
        <v>58409344.960000001</v>
      </c>
      <c r="E42" s="12">
        <f t="shared" si="5"/>
        <v>18856237.93</v>
      </c>
      <c r="F42" s="12">
        <v>1127560.1399999999</v>
      </c>
      <c r="G42" s="12">
        <v>335278.62</v>
      </c>
      <c r="H42" s="12">
        <f t="shared" si="6"/>
        <v>792281.5199999999</v>
      </c>
      <c r="I42" s="6">
        <f t="shared" si="2"/>
        <v>78393143.030000001</v>
      </c>
      <c r="J42" s="6">
        <f t="shared" si="3"/>
        <v>58744623.579999998</v>
      </c>
      <c r="K42" s="4">
        <f t="shared" si="7"/>
        <v>19648519.450000003</v>
      </c>
      <c r="M42" s="20"/>
      <c r="N42" s="19"/>
    </row>
    <row r="43" spans="2:14" ht="11.45" customHeight="1" x14ac:dyDescent="0.2">
      <c r="B43" s="10" t="s">
        <v>3</v>
      </c>
      <c r="C43" s="11">
        <v>20600758763.599998</v>
      </c>
      <c r="D43" s="11">
        <v>19077486522.23</v>
      </c>
      <c r="E43" s="11">
        <f>C43-D43</f>
        <v>1523272241.3699989</v>
      </c>
      <c r="F43" s="11">
        <v>598647560.24000001</v>
      </c>
      <c r="G43" s="11">
        <v>130236163.09</v>
      </c>
      <c r="H43" s="11">
        <f>F43-G43</f>
        <v>468411397.14999998</v>
      </c>
      <c r="I43" s="11">
        <f t="shared" ref="I43:K43" si="8">I8</f>
        <v>21199406323.84</v>
      </c>
      <c r="J43" s="11">
        <f>J8</f>
        <v>19204004188.650002</v>
      </c>
      <c r="K43" s="11">
        <f t="shared" si="8"/>
        <v>1995402135.1899986</v>
      </c>
      <c r="M43" s="20"/>
    </row>
    <row r="45" spans="2:14" ht="11.45" customHeight="1" x14ac:dyDescent="0.2">
      <c r="K45" s="18"/>
    </row>
    <row r="47" spans="2:14" ht="11.45" customHeight="1" x14ac:dyDescent="0.2">
      <c r="K47" s="18"/>
    </row>
  </sheetData>
  <autoFilter ref="A6:K42" xr:uid="{00000000-0009-0000-0000-000000000000}"/>
  <mergeCells count="4">
    <mergeCell ref="C5:E5"/>
    <mergeCell ref="F5:H5"/>
    <mergeCell ref="I5:K5"/>
    <mergeCell ref="B1:K1"/>
  </mergeCells>
  <pageMargins left="0.75" right="1" top="0.75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workbookViewId="0">
      <selection activeCell="I13" sqref="I13"/>
    </sheetView>
  </sheetViews>
  <sheetFormatPr defaultRowHeight="11.25" x14ac:dyDescent="0.2"/>
  <cols>
    <col min="1" max="1" width="22.5" customWidth="1"/>
    <col min="2" max="2" width="18.83203125" customWidth="1"/>
    <col min="3" max="3" width="19.6640625" customWidth="1"/>
    <col min="4" max="4" width="16.6640625" customWidth="1"/>
    <col min="5" max="5" width="18.1640625" customWidth="1"/>
  </cols>
  <sheetData>
    <row r="1" spans="1:5" ht="22.5" customHeight="1" x14ac:dyDescent="0.2">
      <c r="A1" s="30" t="s">
        <v>51</v>
      </c>
      <c r="B1" s="30"/>
      <c r="C1" s="30"/>
      <c r="D1" s="30"/>
      <c r="E1" s="30"/>
    </row>
    <row r="2" spans="1:5" ht="30.75" customHeight="1" x14ac:dyDescent="0.2"/>
    <row r="3" spans="1:5" ht="26.25" customHeight="1" x14ac:dyDescent="0.2">
      <c r="A3" s="36" t="s">
        <v>43</v>
      </c>
      <c r="B3" s="33" t="s">
        <v>44</v>
      </c>
      <c r="C3" s="34"/>
      <c r="D3" s="35"/>
      <c r="E3" s="39" t="s">
        <v>45</v>
      </c>
    </row>
    <row r="4" spans="1:5" ht="23.25" customHeight="1" x14ac:dyDescent="0.2">
      <c r="A4" s="37"/>
      <c r="B4" s="16" t="s">
        <v>46</v>
      </c>
      <c r="C4" s="16" t="s">
        <v>47</v>
      </c>
      <c r="D4" s="16" t="s">
        <v>48</v>
      </c>
      <c r="E4" s="40"/>
    </row>
    <row r="5" spans="1:5" x14ac:dyDescent="0.2">
      <c r="A5" s="38"/>
      <c r="B5" s="16" t="s">
        <v>49</v>
      </c>
      <c r="C5" s="16" t="s">
        <v>49</v>
      </c>
      <c r="D5" s="16" t="s">
        <v>49</v>
      </c>
      <c r="E5" s="41"/>
    </row>
    <row r="6" spans="1:5" x14ac:dyDescent="0.2">
      <c r="A6" s="16" t="s">
        <v>5</v>
      </c>
      <c r="B6" s="16">
        <v>97</v>
      </c>
      <c r="C6" s="16">
        <v>97</v>
      </c>
      <c r="D6" s="16">
        <v>89.6</v>
      </c>
      <c r="E6" s="16">
        <v>8.7799999999999994</v>
      </c>
    </row>
    <row r="10" spans="1:5" x14ac:dyDescent="0.2">
      <c r="A10" s="30" t="s">
        <v>50</v>
      </c>
      <c r="B10" s="30"/>
      <c r="C10" s="30"/>
      <c r="D10" s="30"/>
      <c r="E10" s="30"/>
    </row>
    <row r="12" spans="1:5" ht="11.25" customHeight="1" x14ac:dyDescent="0.2">
      <c r="A12" s="36" t="s">
        <v>43</v>
      </c>
      <c r="B12" s="32" t="s">
        <v>52</v>
      </c>
      <c r="C12" s="32" t="s">
        <v>53</v>
      </c>
      <c r="D12" s="31" t="s">
        <v>54</v>
      </c>
      <c r="E12" s="31"/>
    </row>
    <row r="13" spans="1:5" ht="67.5" customHeight="1" x14ac:dyDescent="0.2">
      <c r="A13" s="37"/>
      <c r="B13" s="32"/>
      <c r="C13" s="32"/>
      <c r="D13" s="15" t="s">
        <v>55</v>
      </c>
      <c r="E13" s="15" t="s">
        <v>56</v>
      </c>
    </row>
    <row r="14" spans="1:5" x14ac:dyDescent="0.2">
      <c r="A14" s="38"/>
      <c r="B14" s="16" t="s">
        <v>57</v>
      </c>
      <c r="C14" s="16" t="s">
        <v>57</v>
      </c>
      <c r="D14" s="16" t="s">
        <v>57</v>
      </c>
      <c r="E14" s="16" t="s">
        <v>57</v>
      </c>
    </row>
    <row r="15" spans="1:5" ht="22.5" customHeight="1" x14ac:dyDescent="0.2">
      <c r="A15" s="13" t="s">
        <v>5</v>
      </c>
      <c r="B15" s="14">
        <v>1769</v>
      </c>
      <c r="C15" s="14">
        <v>1801.54</v>
      </c>
      <c r="D15" s="14"/>
      <c r="E15" s="14"/>
    </row>
  </sheetData>
  <mergeCells count="9">
    <mergeCell ref="A1:E1"/>
    <mergeCell ref="D12:E12"/>
    <mergeCell ref="B12:B13"/>
    <mergeCell ref="C12:C13"/>
    <mergeCell ref="B3:D3"/>
    <mergeCell ref="A3:A5"/>
    <mergeCell ref="E3:E5"/>
    <mergeCell ref="A12:A14"/>
    <mergeCell ref="A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Чупина Ксения Геннадьевна</cp:lastModifiedBy>
  <dcterms:modified xsi:type="dcterms:W3CDTF">2024-04-11T03:45:01Z</dcterms:modified>
</cp:coreProperties>
</file>